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405" windowWidth="17400" windowHeight="9735"/>
  </bookViews>
  <sheets>
    <sheet name="Ban_In" sheetId="3" r:id="rId1"/>
  </sheets>
  <definedNames>
    <definedName name="_xlnm.Print_Titles" localSheetId="0">Ban_In!$6:$7</definedName>
  </definedNames>
  <calcPr calcId="125725"/>
</workbook>
</file>

<file path=xl/calcChain.xml><?xml version="1.0" encoding="utf-8"?>
<calcChain xmlns="http://schemas.openxmlformats.org/spreadsheetml/2006/main">
  <c r="I59" i="3"/>
  <c r="J59" s="1"/>
  <c r="I21" l="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10"/>
  <c r="K9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9"/>
  <c r="K10" s="1"/>
  <c r="F59"/>
  <c r="E59"/>
  <c r="G58"/>
  <c r="G57"/>
  <c r="G55"/>
  <c r="G54"/>
  <c r="G52"/>
  <c r="G51"/>
  <c r="G50"/>
  <c r="G49"/>
  <c r="G48"/>
  <c r="G47"/>
  <c r="G46"/>
  <c r="G45"/>
  <c r="G44"/>
  <c r="G43"/>
  <c r="G41"/>
  <c r="G40"/>
  <c r="G39"/>
  <c r="G38"/>
  <c r="G37"/>
  <c r="G35"/>
  <c r="G34"/>
  <c r="G32"/>
  <c r="G31"/>
  <c r="G29"/>
  <c r="G28"/>
  <c r="G26"/>
  <c r="G25"/>
  <c r="G24"/>
  <c r="G23"/>
  <c r="G21"/>
  <c r="G20"/>
  <c r="G19"/>
  <c r="G18"/>
  <c r="G17"/>
  <c r="G15"/>
  <c r="G13"/>
  <c r="G12"/>
  <c r="G11"/>
  <c r="G10"/>
  <c r="G9"/>
  <c r="G59" l="1"/>
  <c r="J10"/>
  <c r="J9"/>
</calcChain>
</file>

<file path=xl/sharedStrings.xml><?xml version="1.0" encoding="utf-8"?>
<sst xmlns="http://schemas.openxmlformats.org/spreadsheetml/2006/main" count="138" uniqueCount="78">
  <si>
    <t>Công nghệ Vật liệu</t>
  </si>
  <si>
    <t>Kỹ Thuật Vật Liệu</t>
  </si>
  <si>
    <t/>
  </si>
  <si>
    <t>Cơ khí</t>
  </si>
  <si>
    <t>Kỹ Thuật Công Nghiệp</t>
  </si>
  <si>
    <t>Kỹ Thuật Cơ Khí</t>
  </si>
  <si>
    <t>Kỹ Thuật Cơ Điện Tử</t>
  </si>
  <si>
    <t>Kỹ Thuật Nhiệt</t>
  </si>
  <si>
    <t>Khoa học và Kỹ thuật Máy tính</t>
  </si>
  <si>
    <t>Hệ Thống Thông Tin Quản Lý</t>
  </si>
  <si>
    <t>Khoa Học Máy Tính</t>
  </si>
  <si>
    <t>Khoa học ứng dụng</t>
  </si>
  <si>
    <t>Cơ Kỹ Thuật</t>
  </si>
  <si>
    <t>Toán Ứng Dụng</t>
  </si>
  <si>
    <t>Vật Lý Kỹ Thuật</t>
  </si>
  <si>
    <t>Kỹ thuật Giao thông</t>
  </si>
  <si>
    <t>Kỹ Thuật Cơ Khí Động Lực</t>
  </si>
  <si>
    <t>Kỹ Thuật Hàng Không</t>
  </si>
  <si>
    <t>Kỹ thuật Hóa học</t>
  </si>
  <si>
    <t>Công Nghệ Sinh Học</t>
  </si>
  <si>
    <t>Công Nghệ Thực Phẩm</t>
  </si>
  <si>
    <t>Kỹ Thuật Hóa Dầu</t>
  </si>
  <si>
    <t>Kỹ Thuật Hóa Học</t>
  </si>
  <si>
    <t>Kỹ thuật Xây dựng</t>
  </si>
  <si>
    <t>Bản Đồ, Viễn Thám Và Hệ Thống Thông Tin Địa Lý</t>
  </si>
  <si>
    <t>Kỹ Thuật Trắc Địa - Bản Đồ</t>
  </si>
  <si>
    <t>Kỹ Thuật Tài Nguyên Nước</t>
  </si>
  <si>
    <t>Kỹ Thuật Xây Dựng Công Trình Dân Dụng Và Công Nghiệp</t>
  </si>
  <si>
    <t>Kỹ Thuật Xây Dựng Công Trình Giao Thông</t>
  </si>
  <si>
    <t>Kỹ Thuật Xây Dựng Công Trình Ngầm</t>
  </si>
  <si>
    <t>Kỹ Thuật Xây Dựng Công Trình Thủy</t>
  </si>
  <si>
    <t>Quản Lý Xây Dựng</t>
  </si>
  <si>
    <t>Kỹ thuật Địa chất và Dầu khí</t>
  </si>
  <si>
    <t>Kỹ Thuật Dầu Khí</t>
  </si>
  <si>
    <t>Kỹ Thuật Địa Chất</t>
  </si>
  <si>
    <t>Môi trường</t>
  </si>
  <si>
    <t>Kỹ Thuật Môi Trường</t>
  </si>
  <si>
    <t>Quản Lý Tài Nguyên Và Môi Trường</t>
  </si>
  <si>
    <t>Quản lý Công nghiệp</t>
  </si>
  <si>
    <t>Quản Trị Kinh Doanh</t>
  </si>
  <si>
    <t>Điện - Điện tử</t>
  </si>
  <si>
    <t>Kỹ Thuật Viễn Thông</t>
  </si>
  <si>
    <t>Kỹ Thuật Điện</t>
  </si>
  <si>
    <t>Kỹ Thuật Điện Tử</t>
  </si>
  <si>
    <t xml:space="preserve">    ĐẠI HỌC QUỐC GIA TP. HCM</t>
  </si>
  <si>
    <t>CỘNG HÒA XÃ HỘI CHỦ NGHĨA VIỆT NAM</t>
  </si>
  <si>
    <t>TRƯỜNG ĐẠI HỌC BÁCH KHOA</t>
  </si>
  <si>
    <t>Độc lập - Tự do - Hạnh phúc</t>
  </si>
  <si>
    <t>TT</t>
  </si>
  <si>
    <t>ĐIỂM CHUẨN 
(CB + CS)</t>
  </si>
  <si>
    <t>KHOA</t>
  </si>
  <si>
    <t>KHOA CƠ KHÍ</t>
  </si>
  <si>
    <t>KHOA CÔNG NGHỆ VẬT LiỆU</t>
  </si>
  <si>
    <t>KHOA ĐIỆN - ĐIỆN TỬ</t>
  </si>
  <si>
    <t>KHOA KHOA HỌC ỨNG DỤNG</t>
  </si>
  <si>
    <t>KHOA KHOA HỌC VÀ KỸ THUẬT MÁY TÍNH</t>
  </si>
  <si>
    <t>KHOA KỸ THUẬT ĐỊA CHẤT VÀ DẦU KHÍ</t>
  </si>
  <si>
    <t>KHOA KỸ THUẬT GIAO THÔNG</t>
  </si>
  <si>
    <t>KHOA KỸ THUẬT HÓA HỌC</t>
  </si>
  <si>
    <t>KHOA KỸ THUẬT XÂY DỰNG</t>
  </si>
  <si>
    <t>KHOA MÔI TRƯỜNG</t>
  </si>
  <si>
    <t>KHOA QUẢN LÝ CÔNG NGHIỆP</t>
  </si>
  <si>
    <t xml:space="preserve">Kỹ Thuật Điều Khiển Và Tự Động Hóa </t>
  </si>
  <si>
    <t>MIỄN THI 2 MÔN
ĐẠT NN</t>
  </si>
  <si>
    <t>TỔNG CỘNG</t>
  </si>
  <si>
    <t>MÃ NGÀNH</t>
  </si>
  <si>
    <r>
      <t>TRÚNG TUYỂN THI 3 MÔN</t>
    </r>
    <r>
      <rPr>
        <u/>
        <sz val="11"/>
        <rFont val="Times New Roman"/>
        <family val="1"/>
      </rPr>
      <t/>
    </r>
  </si>
  <si>
    <t xml:space="preserve">ĐIỂM CHUẨN VÀ SỐ LƯỢNG TRÚNG TUYỂN CAO HỌC  ĐỢT 1 -  NĂM 2013 
(TRƯỚC PHÚC TRA) </t>
  </si>
  <si>
    <t>Kỹ Thuật Cơ Điện Tử (tổ chức tại Cần Thơ)</t>
  </si>
  <si>
    <t>Kỹ Thuật Điện Tử (tổ chức tại Cần Thơ)</t>
  </si>
  <si>
    <t>Kỹ Thuật Hóa Học (tổ chức tại Cần Thơ)</t>
  </si>
  <si>
    <t>Kỹ Thuật Xây Dựng Công Trình Ngầm 
(tổ chức tại Cần Thơ)</t>
  </si>
  <si>
    <t>Kỹ Thuật Xây Dựng Công Trình Giao Thông 
(tổ chức tại Cần Thơ)</t>
  </si>
  <si>
    <t>Toán Ứng Dụng (tổ chức tại Lâm Đồng)</t>
  </si>
  <si>
    <t>Quản Trị Kinh Doanh (tổ chức tại Lâm Đồng)</t>
  </si>
  <si>
    <t>NGÀNH TUYỂN SINH</t>
  </si>
  <si>
    <t>TỔNG SỐ TRÚNG TUYỂN</t>
  </si>
  <si>
    <t>Điều kiện để được xét trúng tuyển: Điểm môn Cơ bản, Cơ sở &gt;= 5.0; Điểm ngoại ngữ &gt;=50 
và Tổng điểm Cơ bản + cơ sở &gt;= điểm chuẩn ngành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</si>
</sst>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/>
    <xf numFmtId="0" fontId="1" fillId="0" borderId="0" xfId="1"/>
    <xf numFmtId="0" fontId="3" fillId="0" borderId="0" xfId="1" applyFont="1"/>
    <xf numFmtId="0" fontId="0" fillId="0" borderId="0" xfId="0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9" fillId="0" borderId="12" xfId="0" applyFont="1" applyBorder="1"/>
    <xf numFmtId="0" fontId="8" fillId="0" borderId="15" xfId="0" applyFont="1" applyBorder="1"/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9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1" xfId="0" applyFont="1" applyBorder="1"/>
    <xf numFmtId="0" fontId="5" fillId="0" borderId="5" xfId="1" applyFont="1" applyBorder="1" applyAlignment="1">
      <alignment horizontal="center" vertical="center" wrapText="1"/>
    </xf>
    <xf numFmtId="0" fontId="10" fillId="0" borderId="1" xfId="0" applyFont="1" applyBorder="1"/>
    <xf numFmtId="0" fontId="11" fillId="0" borderId="5" xfId="1" applyFont="1" applyBorder="1" applyAlignment="1">
      <alignment horizontal="center" vertical="center" wrapText="1"/>
    </xf>
    <xf numFmtId="0" fontId="12" fillId="0" borderId="1" xfId="0" applyFont="1" applyBorder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3" fillId="0" borderId="0" xfId="1" applyFont="1" applyAlignment="1">
      <alignment horizontal="center" vertical="justify" wrapText="1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1" fillId="0" borderId="6" xfId="1" applyFont="1" applyBorder="1" applyAlignment="1">
      <alignment horizontal="center" vertical="center" wrapText="1"/>
    </xf>
    <xf numFmtId="0" fontId="12" fillId="0" borderId="8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85725</xdr:rowOff>
    </xdr:from>
    <xdr:to>
      <xdr:col>2</xdr:col>
      <xdr:colOff>981075</xdr:colOff>
      <xdr:row>2</xdr:row>
      <xdr:rowOff>85725</xdr:rowOff>
    </xdr:to>
    <xdr:cxnSp macro="">
      <xdr:nvCxnSpPr>
        <xdr:cNvPr id="3" name="Straight Connector 2"/>
        <xdr:cNvCxnSpPr/>
      </xdr:nvCxnSpPr>
      <xdr:spPr>
        <a:xfrm>
          <a:off x="219075" y="485775"/>
          <a:ext cx="2000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</xdr:row>
      <xdr:rowOff>85725</xdr:rowOff>
    </xdr:from>
    <xdr:to>
      <xdr:col>6</xdr:col>
      <xdr:colOff>228600</xdr:colOff>
      <xdr:row>2</xdr:row>
      <xdr:rowOff>85726</xdr:rowOff>
    </xdr:to>
    <xdr:cxnSp macro="">
      <xdr:nvCxnSpPr>
        <xdr:cNvPr id="4" name="Straight Connector 3"/>
        <xdr:cNvCxnSpPr/>
      </xdr:nvCxnSpPr>
      <xdr:spPr>
        <a:xfrm flipV="1">
          <a:off x="5153025" y="485775"/>
          <a:ext cx="2057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workbookViewId="0">
      <selection activeCell="B61" sqref="B61"/>
    </sheetView>
  </sheetViews>
  <sheetFormatPr defaultRowHeight="15"/>
  <cols>
    <col min="1" max="1" width="4.5703125" customWidth="1"/>
    <col min="2" max="2" width="14" customWidth="1"/>
    <col min="3" max="3" width="50.42578125" customWidth="1"/>
    <col min="4" max="4" width="13.28515625" customWidth="1"/>
    <col min="5" max="5" width="11.85546875" customWidth="1"/>
    <col min="6" max="6" width="10.5703125" customWidth="1"/>
    <col min="7" max="7" width="11" customWidth="1"/>
    <col min="8" max="8" width="27.7109375" hidden="1" customWidth="1"/>
    <col min="9" max="11" width="0" hidden="1" customWidth="1"/>
  </cols>
  <sheetData>
    <row r="1" spans="1:11" ht="15.75">
      <c r="A1" s="1" t="s">
        <v>44</v>
      </c>
      <c r="B1" s="2"/>
      <c r="C1" s="2"/>
      <c r="D1" s="25" t="s">
        <v>45</v>
      </c>
      <c r="E1" s="25"/>
      <c r="F1" s="25"/>
      <c r="G1" s="25"/>
    </row>
    <row r="2" spans="1:11" ht="15.75">
      <c r="A2" s="3" t="s">
        <v>46</v>
      </c>
      <c r="B2" s="2"/>
      <c r="C2" s="2"/>
      <c r="D2" s="25" t="s">
        <v>47</v>
      </c>
      <c r="E2" s="25"/>
      <c r="F2" s="25"/>
      <c r="G2" s="25"/>
    </row>
    <row r="3" spans="1:11" ht="15.75">
      <c r="A3" s="3"/>
      <c r="B3" s="2"/>
      <c r="C3" s="2"/>
      <c r="D3" s="2"/>
      <c r="E3" s="2"/>
      <c r="F3" s="2"/>
      <c r="G3" s="2"/>
    </row>
    <row r="4" spans="1:11" ht="37.5" customHeight="1">
      <c r="A4" s="26" t="s">
        <v>67</v>
      </c>
      <c r="B4" s="26"/>
      <c r="C4" s="26"/>
      <c r="D4" s="26"/>
      <c r="E4" s="26"/>
      <c r="F4" s="26"/>
      <c r="G4" s="26"/>
    </row>
    <row r="5" spans="1:11" ht="40.5" customHeight="1" thickBot="1">
      <c r="A5" s="37" t="s">
        <v>77</v>
      </c>
      <c r="B5" s="37"/>
      <c r="C5" s="37"/>
      <c r="D5" s="37"/>
      <c r="E5" s="37"/>
      <c r="F5" s="37"/>
      <c r="G5" s="37"/>
    </row>
    <row r="6" spans="1:11" ht="15" customHeight="1">
      <c r="A6" s="27" t="s">
        <v>48</v>
      </c>
      <c r="B6" s="29" t="s">
        <v>65</v>
      </c>
      <c r="C6" s="29" t="s">
        <v>75</v>
      </c>
      <c r="D6" s="31" t="s">
        <v>49</v>
      </c>
      <c r="E6" s="33" t="s">
        <v>63</v>
      </c>
      <c r="F6" s="33" t="s">
        <v>66</v>
      </c>
      <c r="G6" s="43" t="s">
        <v>76</v>
      </c>
      <c r="H6" s="21" t="s">
        <v>50</v>
      </c>
    </row>
    <row r="7" spans="1:11" ht="33" customHeight="1">
      <c r="A7" s="28"/>
      <c r="B7" s="30"/>
      <c r="C7" s="30"/>
      <c r="D7" s="32"/>
      <c r="E7" s="34"/>
      <c r="F7" s="34"/>
      <c r="G7" s="44"/>
      <c r="H7" s="21"/>
    </row>
    <row r="8" spans="1:11" ht="16.5">
      <c r="A8" s="22" t="s">
        <v>51</v>
      </c>
      <c r="B8" s="23"/>
      <c r="C8" s="23"/>
      <c r="D8" s="23"/>
      <c r="E8" s="23"/>
      <c r="F8" s="23"/>
      <c r="G8" s="24"/>
      <c r="H8" s="4"/>
    </row>
    <row r="9" spans="1:11" ht="16.5">
      <c r="A9" s="6">
        <v>1</v>
      </c>
      <c r="B9" s="5">
        <v>60520114</v>
      </c>
      <c r="C9" s="5" t="s">
        <v>68</v>
      </c>
      <c r="D9" s="13">
        <v>10</v>
      </c>
      <c r="E9" s="5" t="s">
        <v>2</v>
      </c>
      <c r="F9" s="13">
        <v>2</v>
      </c>
      <c r="G9" s="14">
        <f>IF(E9="", F9, E9+F9)</f>
        <v>2</v>
      </c>
      <c r="H9" t="s">
        <v>3</v>
      </c>
      <c r="I9" t="str">
        <f>C9</f>
        <v>Kỹ Thuật Cơ Điện Tử (tổ chức tại Cần Thơ)</v>
      </c>
      <c r="J9">
        <f>FIND("(",I9, 1)</f>
        <v>21</v>
      </c>
      <c r="K9" t="str">
        <f>I10</f>
        <v>Kỹ Thuật Cơ Điện Tử</v>
      </c>
    </row>
    <row r="10" spans="1:11" ht="16.5">
      <c r="A10" s="6">
        <v>2</v>
      </c>
      <c r="B10" s="5">
        <v>60520114</v>
      </c>
      <c r="C10" s="5" t="s">
        <v>6</v>
      </c>
      <c r="D10" s="13">
        <v>10</v>
      </c>
      <c r="E10" s="5" t="s">
        <v>2</v>
      </c>
      <c r="F10" s="13">
        <v>16</v>
      </c>
      <c r="G10" s="14">
        <f t="shared" ref="G10:G58" si="0">IF(E10="", F10, E10+F10)</f>
        <v>16</v>
      </c>
      <c r="H10" t="s">
        <v>3</v>
      </c>
      <c r="I10" t="str">
        <f t="shared" ref="I10:I58" si="1">C10</f>
        <v>Kỹ Thuật Cơ Điện Tử</v>
      </c>
      <c r="J10" t="e">
        <f t="shared" ref="J10:J59" si="2">FIND("(",I10, 1)</f>
        <v>#VALUE!</v>
      </c>
      <c r="K10" t="str">
        <f>I9</f>
        <v>Kỹ Thuật Cơ Điện Tử (tổ chức tại Cần Thơ)</v>
      </c>
    </row>
    <row r="11" spans="1:11" ht="16.5">
      <c r="A11" s="6">
        <v>3</v>
      </c>
      <c r="B11" s="5">
        <v>60520103</v>
      </c>
      <c r="C11" s="5" t="s">
        <v>5</v>
      </c>
      <c r="D11" s="13">
        <v>10</v>
      </c>
      <c r="E11" s="5" t="s">
        <v>2</v>
      </c>
      <c r="F11" s="13">
        <v>21</v>
      </c>
      <c r="G11" s="14">
        <f t="shared" si="0"/>
        <v>21</v>
      </c>
      <c r="H11" t="s">
        <v>3</v>
      </c>
      <c r="I11" t="str">
        <f t="shared" si="1"/>
        <v>Kỹ Thuật Cơ Khí</v>
      </c>
      <c r="J11" t="e">
        <f t="shared" si="2"/>
        <v>#VALUE!</v>
      </c>
    </row>
    <row r="12" spans="1:11" ht="16.5">
      <c r="A12" s="6">
        <v>4</v>
      </c>
      <c r="B12" s="5">
        <v>60520117</v>
      </c>
      <c r="C12" s="5" t="s">
        <v>4</v>
      </c>
      <c r="D12" s="13">
        <v>10</v>
      </c>
      <c r="E12" s="5" t="s">
        <v>2</v>
      </c>
      <c r="F12" s="13">
        <v>11</v>
      </c>
      <c r="G12" s="14">
        <f t="shared" si="0"/>
        <v>11</v>
      </c>
      <c r="H12" t="s">
        <v>3</v>
      </c>
      <c r="I12" t="str">
        <f t="shared" si="1"/>
        <v>Kỹ Thuật Công Nghiệp</v>
      </c>
      <c r="J12" t="e">
        <f t="shared" si="2"/>
        <v>#VALUE!</v>
      </c>
    </row>
    <row r="13" spans="1:11" ht="16.5">
      <c r="A13" s="6">
        <v>5</v>
      </c>
      <c r="B13" s="5">
        <v>60520115</v>
      </c>
      <c r="C13" s="5" t="s">
        <v>7</v>
      </c>
      <c r="D13" s="13">
        <v>10</v>
      </c>
      <c r="E13" s="5" t="s">
        <v>2</v>
      </c>
      <c r="F13" s="13">
        <v>11</v>
      </c>
      <c r="G13" s="14">
        <f t="shared" si="0"/>
        <v>11</v>
      </c>
      <c r="H13" t="s">
        <v>3</v>
      </c>
      <c r="I13" t="str">
        <f t="shared" si="1"/>
        <v>Kỹ Thuật Nhiệt</v>
      </c>
      <c r="J13" t="e">
        <f t="shared" si="2"/>
        <v>#VALUE!</v>
      </c>
    </row>
    <row r="14" spans="1:11" ht="16.5">
      <c r="A14" s="38" t="s">
        <v>52</v>
      </c>
      <c r="B14" s="39"/>
      <c r="C14" s="39"/>
      <c r="D14" s="39"/>
      <c r="E14" s="39"/>
      <c r="F14" s="39"/>
      <c r="G14" s="40"/>
      <c r="I14">
        <f t="shared" si="1"/>
        <v>0</v>
      </c>
      <c r="J14" t="e">
        <f t="shared" si="2"/>
        <v>#VALUE!</v>
      </c>
    </row>
    <row r="15" spans="1:11" ht="16.5">
      <c r="A15" s="6">
        <v>6</v>
      </c>
      <c r="B15" s="5">
        <v>60520309</v>
      </c>
      <c r="C15" s="5" t="s">
        <v>1</v>
      </c>
      <c r="D15" s="13">
        <v>10</v>
      </c>
      <c r="E15" s="5" t="s">
        <v>2</v>
      </c>
      <c r="F15" s="13">
        <v>4</v>
      </c>
      <c r="G15" s="14">
        <f t="shared" si="0"/>
        <v>4</v>
      </c>
      <c r="H15" t="s">
        <v>0</v>
      </c>
      <c r="I15" t="str">
        <f t="shared" si="1"/>
        <v>Kỹ Thuật Vật Liệu</v>
      </c>
      <c r="J15" t="e">
        <f t="shared" si="2"/>
        <v>#VALUE!</v>
      </c>
    </row>
    <row r="16" spans="1:11" ht="16.5">
      <c r="A16" s="38" t="s">
        <v>53</v>
      </c>
      <c r="B16" s="41"/>
      <c r="C16" s="41"/>
      <c r="D16" s="41"/>
      <c r="E16" s="41"/>
      <c r="F16" s="41"/>
      <c r="G16" s="42"/>
      <c r="I16">
        <f t="shared" si="1"/>
        <v>0</v>
      </c>
      <c r="J16" t="e">
        <f t="shared" si="2"/>
        <v>#VALUE!</v>
      </c>
    </row>
    <row r="17" spans="1:10" ht="16.5">
      <c r="A17" s="6">
        <v>7</v>
      </c>
      <c r="B17" s="5">
        <v>60520202</v>
      </c>
      <c r="C17" s="5" t="s">
        <v>42</v>
      </c>
      <c r="D17" s="13">
        <v>10</v>
      </c>
      <c r="E17" s="5" t="s">
        <v>2</v>
      </c>
      <c r="F17" s="13">
        <v>21</v>
      </c>
      <c r="G17" s="14">
        <f t="shared" si="0"/>
        <v>21</v>
      </c>
      <c r="H17" t="s">
        <v>40</v>
      </c>
      <c r="I17" t="str">
        <f t="shared" si="1"/>
        <v>Kỹ Thuật Điện</v>
      </c>
      <c r="J17" t="e">
        <f t="shared" si="2"/>
        <v>#VALUE!</v>
      </c>
    </row>
    <row r="18" spans="1:10" ht="16.5">
      <c r="A18" s="6">
        <v>8</v>
      </c>
      <c r="B18" s="5">
        <v>60520203</v>
      </c>
      <c r="C18" s="5" t="s">
        <v>69</v>
      </c>
      <c r="D18" s="13">
        <v>10</v>
      </c>
      <c r="E18" s="5" t="s">
        <v>2</v>
      </c>
      <c r="F18" s="13">
        <v>7</v>
      </c>
      <c r="G18" s="14">
        <f t="shared" si="0"/>
        <v>7</v>
      </c>
      <c r="H18" t="s">
        <v>40</v>
      </c>
      <c r="I18" t="str">
        <f t="shared" si="1"/>
        <v>Kỹ Thuật Điện Tử (tổ chức tại Cần Thơ)</v>
      </c>
      <c r="J18">
        <f t="shared" si="2"/>
        <v>18</v>
      </c>
    </row>
    <row r="19" spans="1:10" ht="16.5">
      <c r="A19" s="6">
        <v>9</v>
      </c>
      <c r="B19" s="5">
        <v>60520203</v>
      </c>
      <c r="C19" s="5" t="s">
        <v>43</v>
      </c>
      <c r="D19" s="13">
        <v>10</v>
      </c>
      <c r="E19" s="5" t="s">
        <v>2</v>
      </c>
      <c r="F19" s="13">
        <v>14</v>
      </c>
      <c r="G19" s="14">
        <f t="shared" si="0"/>
        <v>14</v>
      </c>
      <c r="H19" t="s">
        <v>40</v>
      </c>
      <c r="I19" t="str">
        <f t="shared" si="1"/>
        <v>Kỹ Thuật Điện Tử</v>
      </c>
      <c r="J19" t="e">
        <f t="shared" si="2"/>
        <v>#VALUE!</v>
      </c>
    </row>
    <row r="20" spans="1:10" ht="16.5">
      <c r="A20" s="6">
        <v>10</v>
      </c>
      <c r="B20" s="5">
        <v>60520216</v>
      </c>
      <c r="C20" s="5" t="s">
        <v>62</v>
      </c>
      <c r="D20" s="13">
        <v>10</v>
      </c>
      <c r="E20" s="5" t="s">
        <v>2</v>
      </c>
      <c r="F20" s="13">
        <v>24</v>
      </c>
      <c r="G20" s="14">
        <f t="shared" si="0"/>
        <v>24</v>
      </c>
      <c r="H20" t="s">
        <v>40</v>
      </c>
      <c r="I20" t="str">
        <f t="shared" si="1"/>
        <v xml:space="preserve">Kỹ Thuật Điều Khiển Và Tự Động Hóa </v>
      </c>
      <c r="J20" t="e">
        <f t="shared" si="2"/>
        <v>#VALUE!</v>
      </c>
    </row>
    <row r="21" spans="1:10" ht="16.5">
      <c r="A21" s="6">
        <v>11</v>
      </c>
      <c r="B21" s="5">
        <v>60520208</v>
      </c>
      <c r="C21" s="5" t="s">
        <v>41</v>
      </c>
      <c r="D21" s="13">
        <v>10</v>
      </c>
      <c r="E21" s="13">
        <v>3</v>
      </c>
      <c r="F21" s="13">
        <v>26</v>
      </c>
      <c r="G21" s="14">
        <f t="shared" si="0"/>
        <v>29</v>
      </c>
      <c r="H21" t="s">
        <v>40</v>
      </c>
      <c r="I21" t="str">
        <f t="shared" si="1"/>
        <v>Kỹ Thuật Viễn Thông</v>
      </c>
      <c r="J21" t="e">
        <f t="shared" si="2"/>
        <v>#VALUE!</v>
      </c>
    </row>
    <row r="22" spans="1:10" ht="16.5">
      <c r="A22" s="38" t="s">
        <v>54</v>
      </c>
      <c r="B22" s="39"/>
      <c r="C22" s="39"/>
      <c r="D22" s="39"/>
      <c r="E22" s="39"/>
      <c r="F22" s="39"/>
      <c r="G22" s="40"/>
      <c r="I22">
        <f t="shared" si="1"/>
        <v>0</v>
      </c>
      <c r="J22" t="e">
        <f t="shared" si="2"/>
        <v>#VALUE!</v>
      </c>
    </row>
    <row r="23" spans="1:10" ht="16.5">
      <c r="A23" s="6">
        <v>12</v>
      </c>
      <c r="B23" s="5">
        <v>60520101</v>
      </c>
      <c r="C23" s="5" t="s">
        <v>12</v>
      </c>
      <c r="D23" s="13">
        <v>10</v>
      </c>
      <c r="E23" s="5" t="s">
        <v>2</v>
      </c>
      <c r="F23" s="13">
        <v>7</v>
      </c>
      <c r="G23" s="14">
        <f t="shared" si="0"/>
        <v>7</v>
      </c>
      <c r="H23" t="s">
        <v>11</v>
      </c>
      <c r="I23" t="str">
        <f t="shared" si="1"/>
        <v>Cơ Kỹ Thuật</v>
      </c>
      <c r="J23" t="e">
        <f t="shared" si="2"/>
        <v>#VALUE!</v>
      </c>
    </row>
    <row r="24" spans="1:10" ht="16.5">
      <c r="A24" s="6">
        <v>13</v>
      </c>
      <c r="B24" s="5">
        <v>60460112</v>
      </c>
      <c r="C24" s="5" t="s">
        <v>73</v>
      </c>
      <c r="D24" s="13">
        <v>10</v>
      </c>
      <c r="E24" s="5" t="s">
        <v>2</v>
      </c>
      <c r="F24" s="13">
        <v>1</v>
      </c>
      <c r="G24" s="14">
        <f t="shared" si="0"/>
        <v>1</v>
      </c>
      <c r="H24" t="s">
        <v>11</v>
      </c>
      <c r="I24" t="str">
        <f t="shared" si="1"/>
        <v>Toán Ứng Dụng (tổ chức tại Lâm Đồng)</v>
      </c>
      <c r="J24">
        <f t="shared" si="2"/>
        <v>15</v>
      </c>
    </row>
    <row r="25" spans="1:10" ht="16.5">
      <c r="A25" s="6">
        <v>14</v>
      </c>
      <c r="B25" s="5">
        <v>60460112</v>
      </c>
      <c r="C25" s="5" t="s">
        <v>13</v>
      </c>
      <c r="D25" s="13">
        <v>10</v>
      </c>
      <c r="E25" s="5" t="s">
        <v>2</v>
      </c>
      <c r="F25" s="13">
        <v>11</v>
      </c>
      <c r="G25" s="14">
        <f t="shared" si="0"/>
        <v>11</v>
      </c>
      <c r="H25" t="s">
        <v>11</v>
      </c>
      <c r="I25" t="str">
        <f t="shared" si="1"/>
        <v>Toán Ứng Dụng</v>
      </c>
      <c r="J25" t="e">
        <f t="shared" si="2"/>
        <v>#VALUE!</v>
      </c>
    </row>
    <row r="26" spans="1:10" ht="16.5">
      <c r="A26" s="6">
        <v>15</v>
      </c>
      <c r="B26" s="5">
        <v>60520401</v>
      </c>
      <c r="C26" s="5" t="s">
        <v>14</v>
      </c>
      <c r="D26" s="13">
        <v>10</v>
      </c>
      <c r="E26" s="5" t="s">
        <v>2</v>
      </c>
      <c r="F26" s="13">
        <v>13</v>
      </c>
      <c r="G26" s="14">
        <f t="shared" si="0"/>
        <v>13</v>
      </c>
      <c r="H26" t="s">
        <v>11</v>
      </c>
      <c r="I26" t="str">
        <f t="shared" si="1"/>
        <v>Vật Lý Kỹ Thuật</v>
      </c>
      <c r="J26" t="e">
        <f t="shared" si="2"/>
        <v>#VALUE!</v>
      </c>
    </row>
    <row r="27" spans="1:10" ht="16.5">
      <c r="A27" s="38" t="s">
        <v>55</v>
      </c>
      <c r="B27" s="39"/>
      <c r="C27" s="39"/>
      <c r="D27" s="39"/>
      <c r="E27" s="39"/>
      <c r="F27" s="39"/>
      <c r="G27" s="40"/>
      <c r="I27">
        <f t="shared" si="1"/>
        <v>0</v>
      </c>
      <c r="J27" t="e">
        <f t="shared" si="2"/>
        <v>#VALUE!</v>
      </c>
    </row>
    <row r="28" spans="1:10" ht="16.5">
      <c r="A28" s="6">
        <v>16</v>
      </c>
      <c r="B28" s="5">
        <v>60340405</v>
      </c>
      <c r="C28" s="5" t="s">
        <v>9</v>
      </c>
      <c r="D28" s="13">
        <v>10</v>
      </c>
      <c r="E28" s="5" t="s">
        <v>2</v>
      </c>
      <c r="F28" s="13">
        <v>26</v>
      </c>
      <c r="G28" s="14">
        <f t="shared" si="0"/>
        <v>26</v>
      </c>
      <c r="H28" t="s">
        <v>8</v>
      </c>
      <c r="I28" t="str">
        <f t="shared" si="1"/>
        <v>Hệ Thống Thông Tin Quản Lý</v>
      </c>
      <c r="J28" t="e">
        <f t="shared" si="2"/>
        <v>#VALUE!</v>
      </c>
    </row>
    <row r="29" spans="1:10" ht="16.5">
      <c r="A29" s="6">
        <v>17</v>
      </c>
      <c r="B29" s="5">
        <v>60480101</v>
      </c>
      <c r="C29" s="5" t="s">
        <v>10</v>
      </c>
      <c r="D29" s="13">
        <v>10</v>
      </c>
      <c r="E29" s="5" t="s">
        <v>2</v>
      </c>
      <c r="F29" s="13">
        <v>60</v>
      </c>
      <c r="G29" s="14">
        <f t="shared" si="0"/>
        <v>60</v>
      </c>
      <c r="H29" t="s">
        <v>8</v>
      </c>
      <c r="I29" t="str">
        <f t="shared" si="1"/>
        <v>Khoa Học Máy Tính</v>
      </c>
      <c r="J29" t="e">
        <f t="shared" si="2"/>
        <v>#VALUE!</v>
      </c>
    </row>
    <row r="30" spans="1:10" ht="16.5">
      <c r="A30" s="38" t="s">
        <v>56</v>
      </c>
      <c r="B30" s="39"/>
      <c r="C30" s="39"/>
      <c r="D30" s="39"/>
      <c r="E30" s="39"/>
      <c r="F30" s="39"/>
      <c r="G30" s="40"/>
      <c r="I30">
        <f t="shared" si="1"/>
        <v>0</v>
      </c>
      <c r="J30" t="e">
        <f t="shared" si="2"/>
        <v>#VALUE!</v>
      </c>
    </row>
    <row r="31" spans="1:10" ht="16.5">
      <c r="A31" s="6">
        <v>18</v>
      </c>
      <c r="B31" s="5">
        <v>60520604</v>
      </c>
      <c r="C31" s="5" t="s">
        <v>33</v>
      </c>
      <c r="D31" s="13">
        <v>10</v>
      </c>
      <c r="E31" s="5" t="s">
        <v>2</v>
      </c>
      <c r="F31" s="13">
        <v>39</v>
      </c>
      <c r="G31" s="14">
        <f t="shared" si="0"/>
        <v>39</v>
      </c>
      <c r="H31" t="s">
        <v>32</v>
      </c>
      <c r="I31" t="str">
        <f t="shared" si="1"/>
        <v>Kỹ Thuật Dầu Khí</v>
      </c>
      <c r="J31" t="e">
        <f t="shared" si="2"/>
        <v>#VALUE!</v>
      </c>
    </row>
    <row r="32" spans="1:10" ht="16.5">
      <c r="A32" s="6">
        <v>19</v>
      </c>
      <c r="B32" s="5">
        <v>60520501</v>
      </c>
      <c r="C32" s="5" t="s">
        <v>34</v>
      </c>
      <c r="D32" s="13">
        <v>10</v>
      </c>
      <c r="E32" s="5" t="s">
        <v>2</v>
      </c>
      <c r="F32" s="13">
        <v>3</v>
      </c>
      <c r="G32" s="14">
        <f t="shared" si="0"/>
        <v>3</v>
      </c>
      <c r="H32" t="s">
        <v>32</v>
      </c>
      <c r="I32" t="str">
        <f t="shared" si="1"/>
        <v>Kỹ Thuật Địa Chất</v>
      </c>
      <c r="J32" t="e">
        <f t="shared" si="2"/>
        <v>#VALUE!</v>
      </c>
    </row>
    <row r="33" spans="1:10" ht="16.5">
      <c r="A33" s="38" t="s">
        <v>57</v>
      </c>
      <c r="B33" s="39"/>
      <c r="C33" s="39"/>
      <c r="D33" s="39"/>
      <c r="E33" s="39"/>
      <c r="F33" s="39"/>
      <c r="G33" s="40"/>
      <c r="I33">
        <f t="shared" si="1"/>
        <v>0</v>
      </c>
      <c r="J33" t="e">
        <f t="shared" si="2"/>
        <v>#VALUE!</v>
      </c>
    </row>
    <row r="34" spans="1:10" ht="16.5">
      <c r="A34" s="6">
        <v>20</v>
      </c>
      <c r="B34" s="5">
        <v>60520116</v>
      </c>
      <c r="C34" s="5" t="s">
        <v>16</v>
      </c>
      <c r="D34" s="13">
        <v>10</v>
      </c>
      <c r="E34" s="13">
        <v>1</v>
      </c>
      <c r="F34" s="13">
        <v>7</v>
      </c>
      <c r="G34" s="14">
        <f t="shared" si="0"/>
        <v>8</v>
      </c>
      <c r="H34" t="s">
        <v>15</v>
      </c>
      <c r="I34" t="str">
        <f t="shared" si="1"/>
        <v>Kỹ Thuật Cơ Khí Động Lực</v>
      </c>
      <c r="J34" t="e">
        <f t="shared" si="2"/>
        <v>#VALUE!</v>
      </c>
    </row>
    <row r="35" spans="1:10" ht="16.5">
      <c r="A35" s="6">
        <v>21</v>
      </c>
      <c r="B35" s="5">
        <v>60520110</v>
      </c>
      <c r="C35" s="5" t="s">
        <v>17</v>
      </c>
      <c r="D35" s="13">
        <v>10</v>
      </c>
      <c r="E35" s="5" t="s">
        <v>2</v>
      </c>
      <c r="F35" s="13">
        <v>2</v>
      </c>
      <c r="G35" s="14">
        <f t="shared" si="0"/>
        <v>2</v>
      </c>
      <c r="H35" t="s">
        <v>15</v>
      </c>
      <c r="I35" t="str">
        <f t="shared" si="1"/>
        <v>Kỹ Thuật Hàng Không</v>
      </c>
      <c r="J35" t="e">
        <f t="shared" si="2"/>
        <v>#VALUE!</v>
      </c>
    </row>
    <row r="36" spans="1:10" ht="16.5">
      <c r="A36" s="38" t="s">
        <v>58</v>
      </c>
      <c r="B36" s="39"/>
      <c r="C36" s="39"/>
      <c r="D36" s="39"/>
      <c r="E36" s="39"/>
      <c r="F36" s="39"/>
      <c r="G36" s="40"/>
      <c r="I36">
        <f t="shared" si="1"/>
        <v>0</v>
      </c>
      <c r="J36" t="e">
        <f t="shared" si="2"/>
        <v>#VALUE!</v>
      </c>
    </row>
    <row r="37" spans="1:10" ht="16.5">
      <c r="A37" s="6">
        <v>22</v>
      </c>
      <c r="B37" s="5">
        <v>60420201</v>
      </c>
      <c r="C37" s="5" t="s">
        <v>19</v>
      </c>
      <c r="D37" s="13">
        <v>10</v>
      </c>
      <c r="E37" s="13">
        <v>2</v>
      </c>
      <c r="F37" s="13">
        <v>35</v>
      </c>
      <c r="G37" s="14">
        <f t="shared" si="0"/>
        <v>37</v>
      </c>
      <c r="H37" t="s">
        <v>18</v>
      </c>
      <c r="I37" t="str">
        <f t="shared" si="1"/>
        <v>Công Nghệ Sinh Học</v>
      </c>
      <c r="J37" t="e">
        <f t="shared" si="2"/>
        <v>#VALUE!</v>
      </c>
    </row>
    <row r="38" spans="1:10" ht="16.5">
      <c r="A38" s="6">
        <v>23</v>
      </c>
      <c r="B38" s="5">
        <v>60540101</v>
      </c>
      <c r="C38" s="5" t="s">
        <v>20</v>
      </c>
      <c r="D38" s="13">
        <v>10</v>
      </c>
      <c r="E38" s="5" t="s">
        <v>2</v>
      </c>
      <c r="F38" s="13">
        <v>27</v>
      </c>
      <c r="G38" s="14">
        <f t="shared" si="0"/>
        <v>27</v>
      </c>
      <c r="H38" t="s">
        <v>18</v>
      </c>
      <c r="I38" t="str">
        <f t="shared" si="1"/>
        <v>Công Nghệ Thực Phẩm</v>
      </c>
      <c r="J38" t="e">
        <f t="shared" si="2"/>
        <v>#VALUE!</v>
      </c>
    </row>
    <row r="39" spans="1:10" ht="16.5">
      <c r="A39" s="6">
        <v>24</v>
      </c>
      <c r="B39" s="5">
        <v>60520330</v>
      </c>
      <c r="C39" s="5" t="s">
        <v>21</v>
      </c>
      <c r="D39" s="13">
        <v>10</v>
      </c>
      <c r="E39" s="5" t="s">
        <v>2</v>
      </c>
      <c r="F39" s="13">
        <v>5</v>
      </c>
      <c r="G39" s="14">
        <f t="shared" si="0"/>
        <v>5</v>
      </c>
      <c r="H39" t="s">
        <v>18</v>
      </c>
      <c r="I39" t="str">
        <f t="shared" si="1"/>
        <v>Kỹ Thuật Hóa Dầu</v>
      </c>
      <c r="J39" t="e">
        <f t="shared" si="2"/>
        <v>#VALUE!</v>
      </c>
    </row>
    <row r="40" spans="1:10" ht="16.5">
      <c r="A40" s="6">
        <v>25</v>
      </c>
      <c r="B40" s="5">
        <v>60520301</v>
      </c>
      <c r="C40" s="5" t="s">
        <v>70</v>
      </c>
      <c r="D40" s="13">
        <v>10</v>
      </c>
      <c r="E40" s="5" t="s">
        <v>2</v>
      </c>
      <c r="F40" s="13">
        <v>3</v>
      </c>
      <c r="G40" s="14">
        <f t="shared" si="0"/>
        <v>3</v>
      </c>
      <c r="H40" t="s">
        <v>18</v>
      </c>
      <c r="I40" t="str">
        <f t="shared" si="1"/>
        <v>Kỹ Thuật Hóa Học (tổ chức tại Cần Thơ)</v>
      </c>
      <c r="J40">
        <f t="shared" si="2"/>
        <v>18</v>
      </c>
    </row>
    <row r="41" spans="1:10" ht="16.5">
      <c r="A41" s="6">
        <v>26</v>
      </c>
      <c r="B41" s="5">
        <v>60520301</v>
      </c>
      <c r="C41" s="5" t="s">
        <v>22</v>
      </c>
      <c r="D41" s="13">
        <v>10</v>
      </c>
      <c r="E41" s="5" t="s">
        <v>2</v>
      </c>
      <c r="F41" s="13">
        <v>24</v>
      </c>
      <c r="G41" s="14">
        <f t="shared" si="0"/>
        <v>24</v>
      </c>
      <c r="H41" t="s">
        <v>18</v>
      </c>
      <c r="I41" t="str">
        <f t="shared" si="1"/>
        <v>Kỹ Thuật Hóa Học</v>
      </c>
      <c r="J41" t="e">
        <f t="shared" si="2"/>
        <v>#VALUE!</v>
      </c>
    </row>
    <row r="42" spans="1:10" ht="16.5">
      <c r="A42" s="38" t="s">
        <v>59</v>
      </c>
      <c r="B42" s="39"/>
      <c r="C42" s="39"/>
      <c r="D42" s="39"/>
      <c r="E42" s="39"/>
      <c r="F42" s="39"/>
      <c r="G42" s="40"/>
      <c r="I42">
        <f t="shared" si="1"/>
        <v>0</v>
      </c>
      <c r="J42" t="e">
        <f t="shared" si="2"/>
        <v>#VALUE!</v>
      </c>
    </row>
    <row r="43" spans="1:10" ht="16.5">
      <c r="A43" s="6">
        <v>27</v>
      </c>
      <c r="B43" s="5">
        <v>60440214</v>
      </c>
      <c r="C43" s="5" t="s">
        <v>24</v>
      </c>
      <c r="D43" s="13">
        <v>10</v>
      </c>
      <c r="E43" s="5" t="s">
        <v>2</v>
      </c>
      <c r="F43" s="13">
        <v>2</v>
      </c>
      <c r="G43" s="14">
        <f t="shared" si="0"/>
        <v>2</v>
      </c>
      <c r="H43" t="s">
        <v>23</v>
      </c>
      <c r="I43" t="str">
        <f t="shared" si="1"/>
        <v>Bản Đồ, Viễn Thám Và Hệ Thống Thông Tin Địa Lý</v>
      </c>
      <c r="J43" t="e">
        <f t="shared" si="2"/>
        <v>#VALUE!</v>
      </c>
    </row>
    <row r="44" spans="1:10" ht="16.5">
      <c r="A44" s="6">
        <v>28</v>
      </c>
      <c r="B44" s="5">
        <v>60580212</v>
      </c>
      <c r="C44" s="5" t="s">
        <v>26</v>
      </c>
      <c r="D44" s="13">
        <v>10</v>
      </c>
      <c r="E44" s="13">
        <v>1</v>
      </c>
      <c r="F44" s="13">
        <v>0</v>
      </c>
      <c r="G44" s="14">
        <f t="shared" si="0"/>
        <v>1</v>
      </c>
      <c r="H44" t="s">
        <v>23</v>
      </c>
      <c r="I44" t="str">
        <f t="shared" si="1"/>
        <v>Kỹ Thuật Tài Nguyên Nước</v>
      </c>
      <c r="J44" t="e">
        <f t="shared" si="2"/>
        <v>#VALUE!</v>
      </c>
    </row>
    <row r="45" spans="1:10" ht="16.5">
      <c r="A45" s="6">
        <v>29</v>
      </c>
      <c r="B45" s="5">
        <v>60520503</v>
      </c>
      <c r="C45" s="5" t="s">
        <v>25</v>
      </c>
      <c r="D45" s="13">
        <v>10</v>
      </c>
      <c r="E45" s="5" t="s">
        <v>2</v>
      </c>
      <c r="F45" s="13">
        <v>2</v>
      </c>
      <c r="G45" s="14">
        <f t="shared" si="0"/>
        <v>2</v>
      </c>
      <c r="H45" t="s">
        <v>23</v>
      </c>
      <c r="I45" t="str">
        <f t="shared" si="1"/>
        <v>Kỹ Thuật Trắc Địa - Bản Đồ</v>
      </c>
      <c r="J45" t="e">
        <f t="shared" si="2"/>
        <v>#VALUE!</v>
      </c>
    </row>
    <row r="46" spans="1:10" ht="16.5">
      <c r="A46" s="6">
        <v>30</v>
      </c>
      <c r="B46" s="5">
        <v>60580208</v>
      </c>
      <c r="C46" s="5" t="s">
        <v>27</v>
      </c>
      <c r="D46" s="13">
        <v>10</v>
      </c>
      <c r="E46" s="5" t="s">
        <v>2</v>
      </c>
      <c r="F46" s="13">
        <v>57</v>
      </c>
      <c r="G46" s="14">
        <f t="shared" si="0"/>
        <v>57</v>
      </c>
      <c r="H46" t="s">
        <v>23</v>
      </c>
      <c r="I46" t="str">
        <f t="shared" si="1"/>
        <v>Kỹ Thuật Xây Dựng Công Trình Dân Dụng Và Công Nghiệp</v>
      </c>
      <c r="J46" t="e">
        <f t="shared" si="2"/>
        <v>#VALUE!</v>
      </c>
    </row>
    <row r="47" spans="1:10" s="12" customFormat="1" ht="33">
      <c r="A47" s="9">
        <v>31</v>
      </c>
      <c r="B47" s="10">
        <v>60580205</v>
      </c>
      <c r="C47" s="11" t="s">
        <v>72</v>
      </c>
      <c r="D47" s="15">
        <v>10</v>
      </c>
      <c r="E47" s="10" t="s">
        <v>2</v>
      </c>
      <c r="F47" s="15">
        <v>2</v>
      </c>
      <c r="G47" s="19">
        <f t="shared" si="0"/>
        <v>2</v>
      </c>
      <c r="H47" s="12" t="s">
        <v>23</v>
      </c>
      <c r="I47" s="12" t="str">
        <f t="shared" si="1"/>
        <v>Kỹ Thuật Xây Dựng Công Trình Giao Thông 
(tổ chức tại Cần Thơ)</v>
      </c>
      <c r="J47" s="12">
        <f t="shared" si="2"/>
        <v>42</v>
      </c>
    </row>
    <row r="48" spans="1:10" ht="16.5">
      <c r="A48" s="6">
        <v>32</v>
      </c>
      <c r="B48" s="5">
        <v>60580205</v>
      </c>
      <c r="C48" s="5" t="s">
        <v>28</v>
      </c>
      <c r="D48" s="13">
        <v>10</v>
      </c>
      <c r="E48" s="13">
        <v>1</v>
      </c>
      <c r="F48" s="13">
        <v>5</v>
      </c>
      <c r="G48" s="14">
        <f t="shared" si="0"/>
        <v>6</v>
      </c>
      <c r="H48" t="s">
        <v>23</v>
      </c>
      <c r="I48" t="str">
        <f t="shared" si="1"/>
        <v>Kỹ Thuật Xây Dựng Công Trình Giao Thông</v>
      </c>
      <c r="J48" t="e">
        <f t="shared" si="2"/>
        <v>#VALUE!</v>
      </c>
    </row>
    <row r="49" spans="1:10" s="12" customFormat="1" ht="33">
      <c r="A49" s="9">
        <v>33</v>
      </c>
      <c r="B49" s="10">
        <v>60580204</v>
      </c>
      <c r="C49" s="11" t="s">
        <v>71</v>
      </c>
      <c r="D49" s="15">
        <v>10</v>
      </c>
      <c r="E49" s="10" t="s">
        <v>2</v>
      </c>
      <c r="F49" s="15">
        <v>11</v>
      </c>
      <c r="G49" s="19">
        <f t="shared" si="0"/>
        <v>11</v>
      </c>
      <c r="H49" s="12" t="s">
        <v>23</v>
      </c>
      <c r="I49" s="12" t="str">
        <f t="shared" si="1"/>
        <v>Kỹ Thuật Xây Dựng Công Trình Ngầm 
(tổ chức tại Cần Thơ)</v>
      </c>
      <c r="J49" s="12">
        <f t="shared" si="2"/>
        <v>36</v>
      </c>
    </row>
    <row r="50" spans="1:10" ht="16.5">
      <c r="A50" s="6">
        <v>34</v>
      </c>
      <c r="B50" s="5">
        <v>60580204</v>
      </c>
      <c r="C50" s="5" t="s">
        <v>29</v>
      </c>
      <c r="D50" s="13">
        <v>10</v>
      </c>
      <c r="E50" s="13">
        <v>3</v>
      </c>
      <c r="F50" s="13">
        <v>36</v>
      </c>
      <c r="G50" s="14">
        <f t="shared" si="0"/>
        <v>39</v>
      </c>
      <c r="H50" t="s">
        <v>23</v>
      </c>
      <c r="I50" t="str">
        <f t="shared" si="1"/>
        <v>Kỹ Thuật Xây Dựng Công Trình Ngầm</v>
      </c>
      <c r="J50" t="e">
        <f t="shared" si="2"/>
        <v>#VALUE!</v>
      </c>
    </row>
    <row r="51" spans="1:10" ht="16.5">
      <c r="A51" s="6">
        <v>35</v>
      </c>
      <c r="B51" s="5">
        <v>60580202</v>
      </c>
      <c r="C51" s="5" t="s">
        <v>30</v>
      </c>
      <c r="D51" s="13">
        <v>10</v>
      </c>
      <c r="E51" s="13" t="s">
        <v>2</v>
      </c>
      <c r="F51" s="13">
        <v>7</v>
      </c>
      <c r="G51" s="14">
        <f t="shared" si="0"/>
        <v>7</v>
      </c>
      <c r="H51" t="s">
        <v>23</v>
      </c>
      <c r="I51" t="str">
        <f t="shared" si="1"/>
        <v>Kỹ Thuật Xây Dựng Công Trình Thủy</v>
      </c>
      <c r="J51" t="e">
        <f t="shared" si="2"/>
        <v>#VALUE!</v>
      </c>
    </row>
    <row r="52" spans="1:10" ht="16.5">
      <c r="A52" s="6">
        <v>36</v>
      </c>
      <c r="B52" s="5">
        <v>60580302</v>
      </c>
      <c r="C52" s="5" t="s">
        <v>31</v>
      </c>
      <c r="D52" s="13">
        <v>16.5</v>
      </c>
      <c r="E52" s="13">
        <v>1</v>
      </c>
      <c r="F52" s="13">
        <v>61</v>
      </c>
      <c r="G52" s="14">
        <f t="shared" si="0"/>
        <v>62</v>
      </c>
      <c r="H52" t="s">
        <v>23</v>
      </c>
      <c r="I52" t="str">
        <f t="shared" si="1"/>
        <v>Quản Lý Xây Dựng</v>
      </c>
      <c r="J52" t="e">
        <f t="shared" si="2"/>
        <v>#VALUE!</v>
      </c>
    </row>
    <row r="53" spans="1:10" ht="16.5">
      <c r="A53" s="38" t="s">
        <v>60</v>
      </c>
      <c r="B53" s="39"/>
      <c r="C53" s="39"/>
      <c r="D53" s="39"/>
      <c r="E53" s="39"/>
      <c r="F53" s="39"/>
      <c r="G53" s="40"/>
      <c r="I53">
        <f t="shared" si="1"/>
        <v>0</v>
      </c>
      <c r="J53" t="e">
        <f t="shared" si="2"/>
        <v>#VALUE!</v>
      </c>
    </row>
    <row r="54" spans="1:10" ht="16.5">
      <c r="A54" s="6">
        <v>37</v>
      </c>
      <c r="B54" s="5">
        <v>60520320</v>
      </c>
      <c r="C54" s="5" t="s">
        <v>36</v>
      </c>
      <c r="D54" s="13">
        <v>10</v>
      </c>
      <c r="E54" s="5" t="s">
        <v>2</v>
      </c>
      <c r="F54" s="13">
        <v>22</v>
      </c>
      <c r="G54" s="14">
        <f t="shared" si="0"/>
        <v>22</v>
      </c>
      <c r="H54" t="s">
        <v>35</v>
      </c>
      <c r="I54" t="str">
        <f t="shared" si="1"/>
        <v>Kỹ Thuật Môi Trường</v>
      </c>
      <c r="J54" t="e">
        <f t="shared" si="2"/>
        <v>#VALUE!</v>
      </c>
    </row>
    <row r="55" spans="1:10" ht="16.5">
      <c r="A55" s="6">
        <v>38</v>
      </c>
      <c r="B55" s="5">
        <v>60850101</v>
      </c>
      <c r="C55" s="5" t="s">
        <v>37</v>
      </c>
      <c r="D55" s="13">
        <v>10</v>
      </c>
      <c r="E55" s="5" t="s">
        <v>2</v>
      </c>
      <c r="F55" s="13">
        <v>19</v>
      </c>
      <c r="G55" s="14">
        <f t="shared" si="0"/>
        <v>19</v>
      </c>
      <c r="H55" t="s">
        <v>35</v>
      </c>
      <c r="I55" t="str">
        <f t="shared" si="1"/>
        <v>Quản Lý Tài Nguyên Và Môi Trường</v>
      </c>
      <c r="J55" t="e">
        <f t="shared" si="2"/>
        <v>#VALUE!</v>
      </c>
    </row>
    <row r="56" spans="1:10" ht="16.5">
      <c r="A56" s="38" t="s">
        <v>61</v>
      </c>
      <c r="B56" s="39"/>
      <c r="C56" s="39"/>
      <c r="D56" s="39"/>
      <c r="E56" s="39"/>
      <c r="F56" s="39"/>
      <c r="G56" s="40"/>
      <c r="I56">
        <f t="shared" si="1"/>
        <v>0</v>
      </c>
      <c r="J56" t="e">
        <f t="shared" si="2"/>
        <v>#VALUE!</v>
      </c>
    </row>
    <row r="57" spans="1:10" ht="16.5">
      <c r="A57" s="6">
        <v>39</v>
      </c>
      <c r="B57" s="5">
        <v>60340102</v>
      </c>
      <c r="C57" s="5" t="s">
        <v>74</v>
      </c>
      <c r="D57" s="13">
        <v>10</v>
      </c>
      <c r="E57" s="5" t="s">
        <v>2</v>
      </c>
      <c r="F57" s="20">
        <v>33</v>
      </c>
      <c r="G57" s="14">
        <f t="shared" si="0"/>
        <v>33</v>
      </c>
      <c r="H57" t="s">
        <v>38</v>
      </c>
      <c r="I57" t="str">
        <f t="shared" si="1"/>
        <v>Quản Trị Kinh Doanh (tổ chức tại Lâm Đồng)</v>
      </c>
      <c r="J57">
        <f t="shared" si="2"/>
        <v>21</v>
      </c>
    </row>
    <row r="58" spans="1:10" ht="16.5">
      <c r="A58" s="6">
        <v>40</v>
      </c>
      <c r="B58" s="5">
        <v>60340102</v>
      </c>
      <c r="C58" s="5" t="s">
        <v>39</v>
      </c>
      <c r="D58" s="13">
        <v>10</v>
      </c>
      <c r="E58" s="13">
        <v>2</v>
      </c>
      <c r="F58" s="20">
        <v>131</v>
      </c>
      <c r="G58" s="14">
        <f t="shared" si="0"/>
        <v>133</v>
      </c>
      <c r="H58" t="s">
        <v>38</v>
      </c>
      <c r="I58" t="str">
        <f t="shared" si="1"/>
        <v>Quản Trị Kinh Doanh</v>
      </c>
      <c r="J58" t="e">
        <f t="shared" si="2"/>
        <v>#VALUE!</v>
      </c>
    </row>
    <row r="59" spans="1:10" ht="17.25" thickBot="1">
      <c r="A59" s="7"/>
      <c r="B59" s="35" t="s">
        <v>64</v>
      </c>
      <c r="C59" s="36"/>
      <c r="D59" s="8"/>
      <c r="E59" s="16">
        <f>SUM(E9:E58)</f>
        <v>14</v>
      </c>
      <c r="F59" s="17">
        <f>SUM(F9:F58)</f>
        <v>808</v>
      </c>
      <c r="G59" s="18">
        <f>SUM(G9:G58)</f>
        <v>822</v>
      </c>
      <c r="I59" t="str">
        <f>B59</f>
        <v>TỔNG CỘNG</v>
      </c>
      <c r="J59" t="e">
        <f t="shared" si="2"/>
        <v>#VALUE!</v>
      </c>
    </row>
  </sheetData>
  <mergeCells count="24">
    <mergeCell ref="B59:C59"/>
    <mergeCell ref="A5:G5"/>
    <mergeCell ref="A36:G36"/>
    <mergeCell ref="A42:G42"/>
    <mergeCell ref="A56:G56"/>
    <mergeCell ref="A30:G30"/>
    <mergeCell ref="A53:G53"/>
    <mergeCell ref="A14:G14"/>
    <mergeCell ref="A16:G16"/>
    <mergeCell ref="A22:G22"/>
    <mergeCell ref="A27:G27"/>
    <mergeCell ref="A33:G33"/>
    <mergeCell ref="F6:F7"/>
    <mergeCell ref="G6:G7"/>
    <mergeCell ref="H6:H7"/>
    <mergeCell ref="A8:G8"/>
    <mergeCell ref="D1:G1"/>
    <mergeCell ref="D2:G2"/>
    <mergeCell ref="A4:G4"/>
    <mergeCell ref="A6:A7"/>
    <mergeCell ref="B6:B7"/>
    <mergeCell ref="C6:C7"/>
    <mergeCell ref="D6:D7"/>
    <mergeCell ref="E6:E7"/>
  </mergeCells>
  <printOptions horizontalCentered="1"/>
  <pageMargins left="0.66" right="0.31496062992125984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Ban_In</vt:lpstr>
      <vt:lpstr>Ban_In!Print_Titles</vt:lpstr>
    </vt:vector>
  </TitlesOfParts>
  <Company>sdhbk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</dc:creator>
  <cp:lastModifiedBy>taint</cp:lastModifiedBy>
  <cp:lastPrinted>2013-06-20T08:58:45Z</cp:lastPrinted>
  <dcterms:created xsi:type="dcterms:W3CDTF">2013-06-11T16:26:10Z</dcterms:created>
  <dcterms:modified xsi:type="dcterms:W3CDTF">2013-06-21T03:09:51Z</dcterms:modified>
</cp:coreProperties>
</file>